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" sheetId="1" r:id="rId1"/>
  </sheets>
  <definedNames>
    <definedName name="_xlnm._FilterDatabase" localSheetId="0" hidden="1">表!$A$2:$F$114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<sst xmlns="http://schemas.openxmlformats.org/spreadsheetml/2006/main" count="277" uniqueCount="123">
  <si>
    <t>三亚市住房和城乡建设局2023年公开招聘下属事业单位工作人员笔试成绩</t>
  </si>
  <si>
    <t>序号</t>
  </si>
  <si>
    <t>报考岗位</t>
  </si>
  <si>
    <t>姓名</t>
  </si>
  <si>
    <t>准考证号</t>
  </si>
  <si>
    <t>笔试成绩</t>
  </si>
  <si>
    <t>备注</t>
  </si>
  <si>
    <t>0101-专技岗一</t>
  </si>
  <si>
    <t>钟圣晶</t>
  </si>
  <si>
    <t>文承好</t>
  </si>
  <si>
    <t>陈太子</t>
  </si>
  <si>
    <t>楚昌霖</t>
  </si>
  <si>
    <t>薛冰颖</t>
  </si>
  <si>
    <t>甘英良</t>
  </si>
  <si>
    <t>陈兴进</t>
  </si>
  <si>
    <t>高捷</t>
  </si>
  <si>
    <t>林洁</t>
  </si>
  <si>
    <t>胡安笛</t>
  </si>
  <si>
    <t>陈桂宇</t>
  </si>
  <si>
    <t>高元勋</t>
  </si>
  <si>
    <t>周必如</t>
  </si>
  <si>
    <t>李倩</t>
  </si>
  <si>
    <t>陈君丹</t>
  </si>
  <si>
    <t>柯海超</t>
  </si>
  <si>
    <t>殷彬</t>
  </si>
  <si>
    <t>孙方宇</t>
  </si>
  <si>
    <t>吴涵</t>
  </si>
  <si>
    <t>余顺舟</t>
  </si>
  <si>
    <t>缺考</t>
  </si>
  <si>
    <t>李杰斌</t>
  </si>
  <si>
    <t>曹瀚</t>
  </si>
  <si>
    <t>孟开将</t>
  </si>
  <si>
    <t>周逢运</t>
  </si>
  <si>
    <t>林斯香</t>
  </si>
  <si>
    <t>周才路</t>
  </si>
  <si>
    <t>林成浪</t>
  </si>
  <si>
    <t>李德帅</t>
  </si>
  <si>
    <t>侯先宇</t>
  </si>
  <si>
    <t xml:space="preserve"> 李信</t>
  </si>
  <si>
    <t>吴辉</t>
  </si>
  <si>
    <t>王婷</t>
  </si>
  <si>
    <t>王康路</t>
  </si>
  <si>
    <t>吴雨洁</t>
  </si>
  <si>
    <t>欧鹏</t>
  </si>
  <si>
    <t>韦镇</t>
  </si>
  <si>
    <t>李岚鑫</t>
  </si>
  <si>
    <t>0102-专技岗二</t>
  </si>
  <si>
    <t>陈虹</t>
  </si>
  <si>
    <t>柯俊余</t>
  </si>
  <si>
    <t>王春鹏</t>
  </si>
  <si>
    <t>雷冠杰</t>
  </si>
  <si>
    <t>许治孝</t>
  </si>
  <si>
    <t>林方匡</t>
  </si>
  <si>
    <t>刘英发</t>
  </si>
  <si>
    <t>彭健鸿</t>
  </si>
  <si>
    <t>陈永能</t>
  </si>
  <si>
    <t>刘广毅</t>
  </si>
  <si>
    <t>陈蔚婷</t>
  </si>
  <si>
    <t>文臻</t>
  </si>
  <si>
    <t>陈文垂</t>
  </si>
  <si>
    <t>张威</t>
  </si>
  <si>
    <t>李仲卿</t>
  </si>
  <si>
    <t>周璐</t>
  </si>
  <si>
    <t>陈健锴</t>
  </si>
  <si>
    <t>李臣辉</t>
  </si>
  <si>
    <t>符家波</t>
  </si>
  <si>
    <t>文学怡</t>
  </si>
  <si>
    <t>丁衍赐</t>
  </si>
  <si>
    <t>王哲</t>
  </si>
  <si>
    <t>胡文妍</t>
  </si>
  <si>
    <t>王娜二</t>
  </si>
  <si>
    <t>王杨峰</t>
  </si>
  <si>
    <t>夏斌</t>
  </si>
  <si>
    <t>覃茂璋</t>
  </si>
  <si>
    <t>庄家宇</t>
  </si>
  <si>
    <t>谢胤龙</t>
  </si>
  <si>
    <t>陈雨虹</t>
  </si>
  <si>
    <t>杨人鉴</t>
  </si>
  <si>
    <t>林金绅</t>
  </si>
  <si>
    <t>周邦勇</t>
  </si>
  <si>
    <t>蔡秋璟</t>
  </si>
  <si>
    <t>吴祖宽</t>
  </si>
  <si>
    <t>陈孝强</t>
  </si>
  <si>
    <t>李博文</t>
  </si>
  <si>
    <t>徐皓</t>
  </si>
  <si>
    <t>殷善威</t>
  </si>
  <si>
    <t>吴开庆</t>
  </si>
  <si>
    <t>薛蔚芳</t>
  </si>
  <si>
    <t>陈举</t>
  </si>
  <si>
    <t>王涛</t>
  </si>
  <si>
    <t>甘昌升</t>
  </si>
  <si>
    <t>邓策</t>
  </si>
  <si>
    <t>聂鹏伟</t>
  </si>
  <si>
    <t>梁之琼</t>
  </si>
  <si>
    <t>简金典</t>
  </si>
  <si>
    <t>杨云飞</t>
  </si>
  <si>
    <t>莫汶铮</t>
  </si>
  <si>
    <t>具思慈</t>
  </si>
  <si>
    <t>梅雅昵</t>
  </si>
  <si>
    <t>林国炜</t>
  </si>
  <si>
    <t>任粥君</t>
  </si>
  <si>
    <t>李玉华</t>
  </si>
  <si>
    <t>黄顺</t>
  </si>
  <si>
    <t>靳泽龙</t>
  </si>
  <si>
    <t>林国豪</t>
  </si>
  <si>
    <t>符晶慧</t>
  </si>
  <si>
    <t>王丕适</t>
  </si>
  <si>
    <t>梁嘉伟</t>
  </si>
  <si>
    <t>吴峥</t>
  </si>
  <si>
    <t>杨承岷</t>
  </si>
  <si>
    <t>徐学鹏</t>
  </si>
  <si>
    <t>晏铭</t>
  </si>
  <si>
    <t>0103-专技岗三</t>
  </si>
  <si>
    <t>王志</t>
  </si>
  <si>
    <t>王阳孚</t>
  </si>
  <si>
    <t>唐才鹏</t>
  </si>
  <si>
    <t>罗辉</t>
  </si>
  <si>
    <t>邢贞干</t>
  </si>
  <si>
    <t>徐毅</t>
  </si>
  <si>
    <t>李大隆</t>
  </si>
  <si>
    <t>陆明哲</t>
  </si>
  <si>
    <t>颜炜钊</t>
  </si>
  <si>
    <t>洪道余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</si>
</sst>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4"/>
  <sheetViews>
    <sheetView tabSelected="1" workbookViewId="0">
      <selection activeCell="G104" sqref="G104"/>
    </sheetView>
  </sheetViews>
  <sheetFormatPr defaultColWidth="9" defaultRowHeight="14.25" outlineLevelCol="5"/>
  <cols>
    <col min="1" max="1" width="8.13333333333333" customWidth="1"/>
    <col min="2" max="2" width="21.6333333333333" customWidth="1"/>
    <col min="3" max="3" width="13.75" customWidth="1"/>
    <col min="4" max="4" width="21.625" customWidth="1"/>
    <col min="5" max="5" width="16" customWidth="1"/>
    <col min="6" max="6" width="9.375" customWidth="1"/>
  </cols>
  <sheetData>
    <row r="1" ht="60" customHeight="1" spans="1:6">
      <c r="A1" s="2" t="s">
        <v>0</v>
      </c>
      <c r="B1" s="3"/>
      <c r="C1" s="3"/>
      <c r="D1" s="3"/>
      <c r="E1" s="3"/>
      <c r="F1" s="3"/>
    </row>
    <row r="2" s="1" customFormat="1" ht="27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" customHeight="1" spans="1:6">
      <c r="A3" s="5">
        <v>1</v>
      </c>
      <c r="B3" s="5" t="s">
        <v>7</v>
      </c>
      <c r="C3" s="5" t="s">
        <v>8</v>
      </c>
      <c r="D3" s="5" t="str">
        <f>"202308190120"</f>
        <v>202308190120</v>
      </c>
      <c r="E3" s="6">
        <v>79.7</v>
      </c>
      <c r="F3" s="5"/>
    </row>
    <row r="4" ht="27" customHeight="1" spans="1:6">
      <c r="A4" s="5">
        <v>2</v>
      </c>
      <c r="B4" s="5" t="s">
        <v>7</v>
      </c>
      <c r="C4" s="5" t="s">
        <v>9</v>
      </c>
      <c r="D4" s="5" t="str">
        <f>"202308190115"</f>
        <v>202308190115</v>
      </c>
      <c r="E4" s="6">
        <v>73.6</v>
      </c>
      <c r="F4" s="5"/>
    </row>
    <row r="5" ht="27" customHeight="1" spans="1:6">
      <c r="A5" s="5">
        <v>3</v>
      </c>
      <c r="B5" s="5" t="s">
        <v>7</v>
      </c>
      <c r="C5" s="5" t="s">
        <v>10</v>
      </c>
      <c r="D5" s="5" t="str">
        <f>"202308190207"</f>
        <v>202308190207</v>
      </c>
      <c r="E5" s="6">
        <v>72.9</v>
      </c>
      <c r="F5" s="5"/>
    </row>
    <row r="6" ht="27" customHeight="1" spans="1:6">
      <c r="A6" s="5">
        <v>4</v>
      </c>
      <c r="B6" s="5" t="s">
        <v>7</v>
      </c>
      <c r="C6" s="5" t="s">
        <v>11</v>
      </c>
      <c r="D6" s="5" t="str">
        <f>"202308190129"</f>
        <v>202308190129</v>
      </c>
      <c r="E6" s="6">
        <v>71.3</v>
      </c>
      <c r="F6" s="5"/>
    </row>
    <row r="7" ht="27" customHeight="1" spans="1:6">
      <c r="A7" s="5">
        <v>5</v>
      </c>
      <c r="B7" s="5" t="s">
        <v>7</v>
      </c>
      <c r="C7" s="5" t="s">
        <v>12</v>
      </c>
      <c r="D7" s="5" t="str">
        <f>"202308190202"</f>
        <v>202308190202</v>
      </c>
      <c r="E7" s="6">
        <v>69.4</v>
      </c>
      <c r="F7" s="5"/>
    </row>
    <row r="8" ht="27" customHeight="1" spans="1:6">
      <c r="A8" s="5">
        <v>6</v>
      </c>
      <c r="B8" s="5" t="s">
        <v>7</v>
      </c>
      <c r="C8" s="5" t="s">
        <v>13</v>
      </c>
      <c r="D8" s="5" t="str">
        <f>"202308190112"</f>
        <v>202308190112</v>
      </c>
      <c r="E8" s="6">
        <v>69.3</v>
      </c>
      <c r="F8" s="5"/>
    </row>
    <row r="9" ht="27" customHeight="1" spans="1:6">
      <c r="A9" s="5">
        <v>7</v>
      </c>
      <c r="B9" s="5" t="s">
        <v>7</v>
      </c>
      <c r="C9" s="5" t="s">
        <v>14</v>
      </c>
      <c r="D9" s="5" t="str">
        <f>"202308190105"</f>
        <v>202308190105</v>
      </c>
      <c r="E9" s="6">
        <v>66.9</v>
      </c>
      <c r="F9" s="5"/>
    </row>
    <row r="10" ht="27" customHeight="1" spans="1:6">
      <c r="A10" s="5">
        <v>8</v>
      </c>
      <c r="B10" s="5" t="s">
        <v>7</v>
      </c>
      <c r="C10" s="5" t="s">
        <v>15</v>
      </c>
      <c r="D10" s="5" t="str">
        <f>"202308190106"</f>
        <v>202308190106</v>
      </c>
      <c r="E10" s="6">
        <v>62.5</v>
      </c>
      <c r="F10" s="5"/>
    </row>
    <row r="11" ht="27" customHeight="1" spans="1:6">
      <c r="A11" s="5">
        <v>9</v>
      </c>
      <c r="B11" s="5" t="s">
        <v>7</v>
      </c>
      <c r="C11" s="5" t="s">
        <v>16</v>
      </c>
      <c r="D11" s="5" t="str">
        <f>"202308190103"</f>
        <v>202308190103</v>
      </c>
      <c r="E11" s="6">
        <v>62.4</v>
      </c>
      <c r="F11" s="5"/>
    </row>
    <row r="12" ht="27" customHeight="1" spans="1:6">
      <c r="A12" s="5">
        <v>10</v>
      </c>
      <c r="B12" s="5" t="s">
        <v>7</v>
      </c>
      <c r="C12" s="5" t="s">
        <v>17</v>
      </c>
      <c r="D12" s="5" t="str">
        <f>"202308190122"</f>
        <v>202308190122</v>
      </c>
      <c r="E12" s="6">
        <v>61.1</v>
      </c>
      <c r="F12" s="5"/>
    </row>
    <row r="13" ht="27" customHeight="1" spans="1:6">
      <c r="A13" s="5">
        <v>11</v>
      </c>
      <c r="B13" s="5" t="s">
        <v>7</v>
      </c>
      <c r="C13" s="5" t="s">
        <v>18</v>
      </c>
      <c r="D13" s="5" t="str">
        <f>"202308190107"</f>
        <v>202308190107</v>
      </c>
      <c r="E13" s="6">
        <v>61</v>
      </c>
      <c r="F13" s="5"/>
    </row>
    <row r="14" ht="27" customHeight="1" spans="1:6">
      <c r="A14" s="5">
        <v>12</v>
      </c>
      <c r="B14" s="5" t="s">
        <v>7</v>
      </c>
      <c r="C14" s="5" t="s">
        <v>19</v>
      </c>
      <c r="D14" s="5" t="str">
        <f>"202308190110"</f>
        <v>202308190110</v>
      </c>
      <c r="E14" s="6">
        <v>60.4</v>
      </c>
      <c r="F14" s="5"/>
    </row>
    <row r="15" ht="27" customHeight="1" spans="1:6">
      <c r="A15" s="5">
        <v>13</v>
      </c>
      <c r="B15" s="5" t="s">
        <v>7</v>
      </c>
      <c r="C15" s="5" t="s">
        <v>20</v>
      </c>
      <c r="D15" s="5" t="str">
        <f>"202308190204"</f>
        <v>202308190204</v>
      </c>
      <c r="E15" s="6">
        <v>58.6</v>
      </c>
      <c r="F15" s="5"/>
    </row>
    <row r="16" ht="27" customHeight="1" spans="1:6">
      <c r="A16" s="5">
        <v>14</v>
      </c>
      <c r="B16" s="5" t="s">
        <v>7</v>
      </c>
      <c r="C16" s="5" t="s">
        <v>21</v>
      </c>
      <c r="D16" s="5" t="str">
        <f>"202308190108"</f>
        <v>202308190108</v>
      </c>
      <c r="E16" s="6">
        <v>58</v>
      </c>
      <c r="F16" s="5"/>
    </row>
    <row r="17" ht="27" customHeight="1" spans="1:6">
      <c r="A17" s="5">
        <v>15</v>
      </c>
      <c r="B17" s="5" t="s">
        <v>7</v>
      </c>
      <c r="C17" s="5" t="s">
        <v>22</v>
      </c>
      <c r="D17" s="5" t="str">
        <f>"202308190109"</f>
        <v>202308190109</v>
      </c>
      <c r="E17" s="6">
        <v>57.8</v>
      </c>
      <c r="F17" s="5"/>
    </row>
    <row r="18" ht="27" customHeight="1" spans="1:6">
      <c r="A18" s="5">
        <v>16</v>
      </c>
      <c r="B18" s="5" t="s">
        <v>7</v>
      </c>
      <c r="C18" s="5" t="s">
        <v>23</v>
      </c>
      <c r="D18" s="5" t="str">
        <f>"202308190118"</f>
        <v>202308190118</v>
      </c>
      <c r="E18" s="6">
        <v>57.8</v>
      </c>
      <c r="F18" s="5"/>
    </row>
    <row r="19" ht="27" customHeight="1" spans="1:6">
      <c r="A19" s="5">
        <v>17</v>
      </c>
      <c r="B19" s="5" t="s">
        <v>7</v>
      </c>
      <c r="C19" s="5" t="s">
        <v>24</v>
      </c>
      <c r="D19" s="5" t="str">
        <f>"202308190114"</f>
        <v>202308190114</v>
      </c>
      <c r="E19" s="6">
        <v>54.5</v>
      </c>
      <c r="F19" s="5"/>
    </row>
    <row r="20" ht="27" customHeight="1" spans="1:6">
      <c r="A20" s="5">
        <v>18</v>
      </c>
      <c r="B20" s="5" t="s">
        <v>7</v>
      </c>
      <c r="C20" s="5" t="s">
        <v>25</v>
      </c>
      <c r="D20" s="5" t="str">
        <f>"202308190102"</f>
        <v>202308190102</v>
      </c>
      <c r="E20" s="6">
        <v>54</v>
      </c>
      <c r="F20" s="5"/>
    </row>
    <row r="21" ht="27" customHeight="1" spans="1:6">
      <c r="A21" s="5">
        <v>19</v>
      </c>
      <c r="B21" s="5" t="s">
        <v>7</v>
      </c>
      <c r="C21" s="5" t="s">
        <v>26</v>
      </c>
      <c r="D21" s="5" t="str">
        <f>"202308190111"</f>
        <v>202308190111</v>
      </c>
      <c r="E21" s="6">
        <v>53.8</v>
      </c>
      <c r="F21" s="5"/>
    </row>
    <row r="22" ht="27" customHeight="1" spans="1:6">
      <c r="A22" s="5">
        <v>20</v>
      </c>
      <c r="B22" s="5" t="s">
        <v>7</v>
      </c>
      <c r="C22" s="5" t="s">
        <v>27</v>
      </c>
      <c r="D22" s="5" t="str">
        <f>"202308190101"</f>
        <v>202308190101</v>
      </c>
      <c r="E22" s="6">
        <v>0</v>
      </c>
      <c r="F22" s="5" t="s">
        <v>28</v>
      </c>
    </row>
    <row r="23" ht="27" customHeight="1" spans="1:6">
      <c r="A23" s="5">
        <v>21</v>
      </c>
      <c r="B23" s="5" t="s">
        <v>7</v>
      </c>
      <c r="C23" s="5" t="s">
        <v>29</v>
      </c>
      <c r="D23" s="5" t="str">
        <f>"202308190104"</f>
        <v>202308190104</v>
      </c>
      <c r="E23" s="6">
        <v>0</v>
      </c>
      <c r="F23" s="5" t="s">
        <v>28</v>
      </c>
    </row>
    <row r="24" ht="27" customHeight="1" spans="1:6">
      <c r="A24" s="5">
        <v>22</v>
      </c>
      <c r="B24" s="5" t="s">
        <v>7</v>
      </c>
      <c r="C24" s="5" t="s">
        <v>30</v>
      </c>
      <c r="D24" s="5" t="str">
        <f>"202308190113"</f>
        <v>202308190113</v>
      </c>
      <c r="E24" s="6">
        <v>0</v>
      </c>
      <c r="F24" s="5" t="s">
        <v>28</v>
      </c>
    </row>
    <row r="25" ht="27" customHeight="1" spans="1:6">
      <c r="A25" s="5">
        <v>23</v>
      </c>
      <c r="B25" s="5" t="s">
        <v>7</v>
      </c>
      <c r="C25" s="5" t="s">
        <v>31</v>
      </c>
      <c r="D25" s="5" t="str">
        <f>"202308190116"</f>
        <v>202308190116</v>
      </c>
      <c r="E25" s="6">
        <v>0</v>
      </c>
      <c r="F25" s="5" t="s">
        <v>28</v>
      </c>
    </row>
    <row r="26" ht="27" customHeight="1" spans="1:6">
      <c r="A26" s="5">
        <v>24</v>
      </c>
      <c r="B26" s="5" t="s">
        <v>7</v>
      </c>
      <c r="C26" s="5" t="s">
        <v>32</v>
      </c>
      <c r="D26" s="5" t="str">
        <f>"202308190117"</f>
        <v>202308190117</v>
      </c>
      <c r="E26" s="6">
        <v>0</v>
      </c>
      <c r="F26" s="5" t="s">
        <v>28</v>
      </c>
    </row>
    <row r="27" ht="27" customHeight="1" spans="1:6">
      <c r="A27" s="5">
        <v>25</v>
      </c>
      <c r="B27" s="5" t="s">
        <v>7</v>
      </c>
      <c r="C27" s="5" t="s">
        <v>33</v>
      </c>
      <c r="D27" s="5" t="str">
        <f>"202308190119"</f>
        <v>202308190119</v>
      </c>
      <c r="E27" s="6">
        <v>0</v>
      </c>
      <c r="F27" s="5" t="s">
        <v>28</v>
      </c>
    </row>
    <row r="28" ht="27" customHeight="1" spans="1:6">
      <c r="A28" s="5">
        <v>26</v>
      </c>
      <c r="B28" s="5" t="s">
        <v>7</v>
      </c>
      <c r="C28" s="5" t="s">
        <v>34</v>
      </c>
      <c r="D28" s="5" t="str">
        <f>"202308190121"</f>
        <v>202308190121</v>
      </c>
      <c r="E28" s="6">
        <v>0</v>
      </c>
      <c r="F28" s="5" t="s">
        <v>28</v>
      </c>
    </row>
    <row r="29" ht="27" customHeight="1" spans="1:6">
      <c r="A29" s="5">
        <v>27</v>
      </c>
      <c r="B29" s="5" t="s">
        <v>7</v>
      </c>
      <c r="C29" s="5" t="s">
        <v>35</v>
      </c>
      <c r="D29" s="5" t="str">
        <f>"202308190123"</f>
        <v>202308190123</v>
      </c>
      <c r="E29" s="6">
        <v>0</v>
      </c>
      <c r="F29" s="5" t="s">
        <v>28</v>
      </c>
    </row>
    <row r="30" ht="27" customHeight="1" spans="1:6">
      <c r="A30" s="5">
        <v>28</v>
      </c>
      <c r="B30" s="5" t="s">
        <v>7</v>
      </c>
      <c r="C30" s="5" t="s">
        <v>36</v>
      </c>
      <c r="D30" s="5" t="str">
        <f>"202308190124"</f>
        <v>202308190124</v>
      </c>
      <c r="E30" s="6">
        <v>0</v>
      </c>
      <c r="F30" s="5" t="s">
        <v>28</v>
      </c>
    </row>
    <row r="31" ht="27" customHeight="1" spans="1:6">
      <c r="A31" s="5">
        <v>29</v>
      </c>
      <c r="B31" s="5" t="s">
        <v>7</v>
      </c>
      <c r="C31" s="5" t="s">
        <v>37</v>
      </c>
      <c r="D31" s="5" t="str">
        <f>"202308190125"</f>
        <v>202308190125</v>
      </c>
      <c r="E31" s="6">
        <v>0</v>
      </c>
      <c r="F31" s="5" t="s">
        <v>28</v>
      </c>
    </row>
    <row r="32" ht="27" customHeight="1" spans="1:6">
      <c r="A32" s="5">
        <v>30</v>
      </c>
      <c r="B32" s="5" t="s">
        <v>7</v>
      </c>
      <c r="C32" s="5" t="s">
        <v>38</v>
      </c>
      <c r="D32" s="5" t="str">
        <f>"202308190126"</f>
        <v>202308190126</v>
      </c>
      <c r="E32" s="6">
        <v>0</v>
      </c>
      <c r="F32" s="5" t="s">
        <v>28</v>
      </c>
    </row>
    <row r="33" ht="27" customHeight="1" spans="1:6">
      <c r="A33" s="5">
        <v>31</v>
      </c>
      <c r="B33" s="5" t="s">
        <v>7</v>
      </c>
      <c r="C33" s="5" t="s">
        <v>39</v>
      </c>
      <c r="D33" s="5" t="str">
        <f>"202308190127"</f>
        <v>202308190127</v>
      </c>
      <c r="E33" s="6">
        <v>0</v>
      </c>
      <c r="F33" s="5" t="s">
        <v>28</v>
      </c>
    </row>
    <row r="34" ht="27" customHeight="1" spans="1:6">
      <c r="A34" s="5">
        <v>32</v>
      </c>
      <c r="B34" s="5" t="s">
        <v>7</v>
      </c>
      <c r="C34" s="5" t="s">
        <v>40</v>
      </c>
      <c r="D34" s="5" t="str">
        <f>"202308190128"</f>
        <v>202308190128</v>
      </c>
      <c r="E34" s="6">
        <v>0</v>
      </c>
      <c r="F34" s="5" t="s">
        <v>28</v>
      </c>
    </row>
    <row r="35" ht="27" customHeight="1" spans="1:6">
      <c r="A35" s="5">
        <v>33</v>
      </c>
      <c r="B35" s="5" t="s">
        <v>7</v>
      </c>
      <c r="C35" s="5" t="s">
        <v>41</v>
      </c>
      <c r="D35" s="5" t="str">
        <f>"202308190130"</f>
        <v>202308190130</v>
      </c>
      <c r="E35" s="6">
        <v>0</v>
      </c>
      <c r="F35" s="5" t="s">
        <v>28</v>
      </c>
    </row>
    <row r="36" ht="27" customHeight="1" spans="1:6">
      <c r="A36" s="5">
        <v>34</v>
      </c>
      <c r="B36" s="5" t="s">
        <v>7</v>
      </c>
      <c r="C36" s="5" t="s">
        <v>42</v>
      </c>
      <c r="D36" s="5" t="str">
        <f>"202308190201"</f>
        <v>202308190201</v>
      </c>
      <c r="E36" s="6">
        <v>0</v>
      </c>
      <c r="F36" s="5" t="s">
        <v>28</v>
      </c>
    </row>
    <row r="37" ht="27" customHeight="1" spans="1:6">
      <c r="A37" s="5">
        <v>35</v>
      </c>
      <c r="B37" s="5" t="s">
        <v>7</v>
      </c>
      <c r="C37" s="5" t="s">
        <v>43</v>
      </c>
      <c r="D37" s="5" t="str">
        <f>"202308190203"</f>
        <v>202308190203</v>
      </c>
      <c r="E37" s="6">
        <v>0</v>
      </c>
      <c r="F37" s="5" t="s">
        <v>28</v>
      </c>
    </row>
    <row r="38" ht="27" customHeight="1" spans="1:6">
      <c r="A38" s="5">
        <v>36</v>
      </c>
      <c r="B38" s="5" t="s">
        <v>7</v>
      </c>
      <c r="C38" s="5" t="s">
        <v>44</v>
      </c>
      <c r="D38" s="5" t="str">
        <f>"202308190205"</f>
        <v>202308190205</v>
      </c>
      <c r="E38" s="6">
        <v>0</v>
      </c>
      <c r="F38" s="5" t="s">
        <v>28</v>
      </c>
    </row>
    <row r="39" ht="27" customHeight="1" spans="1:6">
      <c r="A39" s="5">
        <v>37</v>
      </c>
      <c r="B39" s="5" t="s">
        <v>7</v>
      </c>
      <c r="C39" s="5" t="s">
        <v>45</v>
      </c>
      <c r="D39" s="5" t="str">
        <f>"202308190206"</f>
        <v>202308190206</v>
      </c>
      <c r="E39" s="6">
        <v>0</v>
      </c>
      <c r="F39" s="5" t="s">
        <v>28</v>
      </c>
    </row>
    <row r="40" ht="27" customHeight="1" spans="1:6">
      <c r="A40" s="5">
        <v>38</v>
      </c>
      <c r="B40" s="5" t="s">
        <v>46</v>
      </c>
      <c r="C40" s="5" t="s">
        <v>47</v>
      </c>
      <c r="D40" s="5" t="str">
        <f>"202308190429"</f>
        <v>202308190429</v>
      </c>
      <c r="E40" s="6">
        <v>66.8</v>
      </c>
      <c r="F40" s="5"/>
    </row>
    <row r="41" ht="27" customHeight="1" spans="1:6">
      <c r="A41" s="5">
        <v>39</v>
      </c>
      <c r="B41" s="5" t="s">
        <v>46</v>
      </c>
      <c r="C41" s="5" t="s">
        <v>48</v>
      </c>
      <c r="D41" s="5" t="str">
        <f>"202308190312"</f>
        <v>202308190312</v>
      </c>
      <c r="E41" s="6">
        <v>66.4</v>
      </c>
      <c r="F41" s="5"/>
    </row>
    <row r="42" ht="27" customHeight="1" spans="1:6">
      <c r="A42" s="5">
        <v>40</v>
      </c>
      <c r="B42" s="5" t="s">
        <v>46</v>
      </c>
      <c r="C42" s="5" t="s">
        <v>49</v>
      </c>
      <c r="D42" s="5" t="str">
        <f>"202308190408"</f>
        <v>202308190408</v>
      </c>
      <c r="E42" s="6">
        <v>66.3</v>
      </c>
      <c r="F42" s="5"/>
    </row>
    <row r="43" ht="27" customHeight="1" spans="1:6">
      <c r="A43" s="5">
        <v>41</v>
      </c>
      <c r="B43" s="5" t="s">
        <v>46</v>
      </c>
      <c r="C43" s="5" t="s">
        <v>50</v>
      </c>
      <c r="D43" s="5" t="str">
        <f>"202308190220"</f>
        <v>202308190220</v>
      </c>
      <c r="E43" s="6">
        <v>65.1</v>
      </c>
      <c r="F43" s="5"/>
    </row>
    <row r="44" ht="27" customHeight="1" spans="1:6">
      <c r="A44" s="5">
        <v>42</v>
      </c>
      <c r="B44" s="5" t="s">
        <v>46</v>
      </c>
      <c r="C44" s="5" t="s">
        <v>51</v>
      </c>
      <c r="D44" s="5" t="str">
        <f>"202308190309"</f>
        <v>202308190309</v>
      </c>
      <c r="E44" s="6">
        <v>63.8</v>
      </c>
      <c r="F44" s="5"/>
    </row>
    <row r="45" ht="27" customHeight="1" spans="1:6">
      <c r="A45" s="5">
        <v>43</v>
      </c>
      <c r="B45" s="5" t="s">
        <v>46</v>
      </c>
      <c r="C45" s="5" t="s">
        <v>52</v>
      </c>
      <c r="D45" s="5" t="str">
        <f>"202308190421"</f>
        <v>202308190421</v>
      </c>
      <c r="E45" s="6">
        <v>63.5</v>
      </c>
      <c r="F45" s="5"/>
    </row>
    <row r="46" ht="27" customHeight="1" spans="1:6">
      <c r="A46" s="5">
        <v>44</v>
      </c>
      <c r="B46" s="5" t="s">
        <v>46</v>
      </c>
      <c r="C46" s="5" t="s">
        <v>53</v>
      </c>
      <c r="D46" s="5" t="str">
        <f>"202308190407"</f>
        <v>202308190407</v>
      </c>
      <c r="E46" s="6">
        <v>63.2</v>
      </c>
      <c r="F46" s="5"/>
    </row>
    <row r="47" ht="27" customHeight="1" spans="1:6">
      <c r="A47" s="5">
        <v>45</v>
      </c>
      <c r="B47" s="5" t="s">
        <v>46</v>
      </c>
      <c r="C47" s="5" t="s">
        <v>54</v>
      </c>
      <c r="D47" s="5" t="str">
        <f>"202308190311"</f>
        <v>202308190311</v>
      </c>
      <c r="E47" s="6">
        <v>62.8</v>
      </c>
      <c r="F47" s="5"/>
    </row>
    <row r="48" ht="27" customHeight="1" spans="1:6">
      <c r="A48" s="5">
        <v>46</v>
      </c>
      <c r="B48" s="5" t="s">
        <v>46</v>
      </c>
      <c r="C48" s="5" t="s">
        <v>55</v>
      </c>
      <c r="D48" s="5" t="str">
        <f>"202308190411"</f>
        <v>202308190411</v>
      </c>
      <c r="E48" s="6">
        <v>62.8</v>
      </c>
      <c r="F48" s="5"/>
    </row>
    <row r="49" ht="27" customHeight="1" spans="1:6">
      <c r="A49" s="5">
        <v>47</v>
      </c>
      <c r="B49" s="5" t="s">
        <v>46</v>
      </c>
      <c r="C49" s="5" t="s">
        <v>56</v>
      </c>
      <c r="D49" s="5" t="str">
        <f>"202308190301"</f>
        <v>202308190301</v>
      </c>
      <c r="E49" s="6">
        <v>61.6</v>
      </c>
      <c r="F49" s="5"/>
    </row>
    <row r="50" ht="27" customHeight="1" spans="1:6">
      <c r="A50" s="5">
        <v>48</v>
      </c>
      <c r="B50" s="5" t="s">
        <v>46</v>
      </c>
      <c r="C50" s="5" t="s">
        <v>57</v>
      </c>
      <c r="D50" s="5" t="str">
        <f>"202308190412"</f>
        <v>202308190412</v>
      </c>
      <c r="E50" s="6">
        <v>61.5</v>
      </c>
      <c r="F50" s="5"/>
    </row>
    <row r="51" ht="27" customHeight="1" spans="1:6">
      <c r="A51" s="5">
        <v>49</v>
      </c>
      <c r="B51" s="5" t="s">
        <v>46</v>
      </c>
      <c r="C51" s="5" t="s">
        <v>58</v>
      </c>
      <c r="D51" s="5" t="str">
        <f>"202308190410"</f>
        <v>202308190410</v>
      </c>
      <c r="E51" s="6">
        <v>59.9</v>
      </c>
      <c r="F51" s="5"/>
    </row>
    <row r="52" ht="27" customHeight="1" spans="1:6">
      <c r="A52" s="5">
        <v>50</v>
      </c>
      <c r="B52" s="5" t="s">
        <v>46</v>
      </c>
      <c r="C52" s="5" t="s">
        <v>59</v>
      </c>
      <c r="D52" s="5" t="str">
        <f>"202308190319"</f>
        <v>202308190319</v>
      </c>
      <c r="E52" s="6">
        <v>59.4</v>
      </c>
      <c r="F52" s="5"/>
    </row>
    <row r="53" ht="27" customHeight="1" spans="1:6">
      <c r="A53" s="5">
        <v>51</v>
      </c>
      <c r="B53" s="5" t="s">
        <v>46</v>
      </c>
      <c r="C53" s="5" t="s">
        <v>60</v>
      </c>
      <c r="D53" s="5" t="str">
        <f>"202308190422"</f>
        <v>202308190422</v>
      </c>
      <c r="E53" s="6">
        <v>59.3</v>
      </c>
      <c r="F53" s="5"/>
    </row>
    <row r="54" ht="27" customHeight="1" spans="1:6">
      <c r="A54" s="5">
        <v>52</v>
      </c>
      <c r="B54" s="5" t="s">
        <v>46</v>
      </c>
      <c r="C54" s="5" t="s">
        <v>61</v>
      </c>
      <c r="D54" s="5" t="str">
        <f>"202308190307"</f>
        <v>202308190307</v>
      </c>
      <c r="E54" s="6">
        <v>59</v>
      </c>
      <c r="F54" s="5"/>
    </row>
    <row r="55" ht="27" customHeight="1" spans="1:6">
      <c r="A55" s="5">
        <v>53</v>
      </c>
      <c r="B55" s="5" t="s">
        <v>46</v>
      </c>
      <c r="C55" s="5" t="s">
        <v>62</v>
      </c>
      <c r="D55" s="5" t="str">
        <f>"202308190325"</f>
        <v>202308190325</v>
      </c>
      <c r="E55" s="6">
        <v>58.8</v>
      </c>
      <c r="F55" s="5"/>
    </row>
    <row r="56" ht="27" customHeight="1" spans="1:6">
      <c r="A56" s="5">
        <v>54</v>
      </c>
      <c r="B56" s="5" t="s">
        <v>46</v>
      </c>
      <c r="C56" s="5" t="s">
        <v>63</v>
      </c>
      <c r="D56" s="5" t="str">
        <f>"202308190329"</f>
        <v>202308190329</v>
      </c>
      <c r="E56" s="6">
        <v>56.9</v>
      </c>
      <c r="F56" s="5"/>
    </row>
    <row r="57" ht="27" customHeight="1" spans="1:6">
      <c r="A57" s="5">
        <v>55</v>
      </c>
      <c r="B57" s="5" t="s">
        <v>46</v>
      </c>
      <c r="C57" s="5" t="s">
        <v>64</v>
      </c>
      <c r="D57" s="5" t="str">
        <f>"202308190425"</f>
        <v>202308190425</v>
      </c>
      <c r="E57" s="6">
        <v>56.9</v>
      </c>
      <c r="F57" s="5"/>
    </row>
    <row r="58" ht="27" customHeight="1" spans="1:6">
      <c r="A58" s="5">
        <v>56</v>
      </c>
      <c r="B58" s="5" t="s">
        <v>46</v>
      </c>
      <c r="C58" s="5" t="s">
        <v>65</v>
      </c>
      <c r="D58" s="5" t="str">
        <f>"202308190222"</f>
        <v>202308190222</v>
      </c>
      <c r="E58" s="6">
        <v>56.5</v>
      </c>
      <c r="F58" s="5"/>
    </row>
    <row r="59" ht="27" customHeight="1" spans="1:6">
      <c r="A59" s="5">
        <v>57</v>
      </c>
      <c r="B59" s="5" t="s">
        <v>46</v>
      </c>
      <c r="C59" s="5" t="s">
        <v>66</v>
      </c>
      <c r="D59" s="5" t="str">
        <f>"202308190302"</f>
        <v>202308190302</v>
      </c>
      <c r="E59" s="6">
        <v>55.4</v>
      </c>
      <c r="F59" s="5"/>
    </row>
    <row r="60" ht="27" customHeight="1" spans="1:6">
      <c r="A60" s="5">
        <v>58</v>
      </c>
      <c r="B60" s="5" t="s">
        <v>46</v>
      </c>
      <c r="C60" s="5" t="s">
        <v>67</v>
      </c>
      <c r="D60" s="5" t="str">
        <f>"202308190304"</f>
        <v>202308190304</v>
      </c>
      <c r="E60" s="6">
        <v>53.2</v>
      </c>
      <c r="F60" s="5"/>
    </row>
    <row r="61" ht="27" customHeight="1" spans="1:6">
      <c r="A61" s="5">
        <v>59</v>
      </c>
      <c r="B61" s="5" t="s">
        <v>46</v>
      </c>
      <c r="C61" s="5" t="s">
        <v>68</v>
      </c>
      <c r="D61" s="5" t="str">
        <f>"202308190327"</f>
        <v>202308190327</v>
      </c>
      <c r="E61" s="6">
        <v>53.1</v>
      </c>
      <c r="F61" s="5"/>
    </row>
    <row r="62" ht="27" customHeight="1" spans="1:6">
      <c r="A62" s="5">
        <v>60</v>
      </c>
      <c r="B62" s="5" t="s">
        <v>46</v>
      </c>
      <c r="C62" s="5" t="s">
        <v>69</v>
      </c>
      <c r="D62" s="5" t="str">
        <f>"202308190218"</f>
        <v>202308190218</v>
      </c>
      <c r="E62" s="6">
        <v>53</v>
      </c>
      <c r="F62" s="5"/>
    </row>
    <row r="63" ht="27" customHeight="1" spans="1:6">
      <c r="A63" s="5">
        <v>61</v>
      </c>
      <c r="B63" s="5" t="s">
        <v>46</v>
      </c>
      <c r="C63" s="5" t="s">
        <v>70</v>
      </c>
      <c r="D63" s="5" t="str">
        <f>"202308190420"</f>
        <v>202308190420</v>
      </c>
      <c r="E63" s="6">
        <v>52.6</v>
      </c>
      <c r="F63" s="5"/>
    </row>
    <row r="64" ht="27" customHeight="1" spans="1:6">
      <c r="A64" s="5">
        <v>62</v>
      </c>
      <c r="B64" s="5" t="s">
        <v>46</v>
      </c>
      <c r="C64" s="5" t="s">
        <v>71</v>
      </c>
      <c r="D64" s="5" t="str">
        <f>"202308190417"</f>
        <v>202308190417</v>
      </c>
      <c r="E64" s="6">
        <v>52.1</v>
      </c>
      <c r="F64" s="5"/>
    </row>
    <row r="65" ht="27" customHeight="1" spans="1:6">
      <c r="A65" s="5">
        <v>63</v>
      </c>
      <c r="B65" s="5" t="s">
        <v>46</v>
      </c>
      <c r="C65" s="5" t="s">
        <v>72</v>
      </c>
      <c r="D65" s="5" t="str">
        <f>"202308190320"</f>
        <v>202308190320</v>
      </c>
      <c r="E65" s="6">
        <v>52</v>
      </c>
      <c r="F65" s="5"/>
    </row>
    <row r="66" ht="27" customHeight="1" spans="1:6">
      <c r="A66" s="5">
        <v>64</v>
      </c>
      <c r="B66" s="5" t="s">
        <v>46</v>
      </c>
      <c r="C66" s="5" t="s">
        <v>73</v>
      </c>
      <c r="D66" s="5" t="str">
        <f>"202308190326"</f>
        <v>202308190326</v>
      </c>
      <c r="E66" s="6">
        <v>51.4</v>
      </c>
      <c r="F66" s="5"/>
    </row>
    <row r="67" ht="27" customHeight="1" spans="1:6">
      <c r="A67" s="5">
        <v>65</v>
      </c>
      <c r="B67" s="5" t="s">
        <v>46</v>
      </c>
      <c r="C67" s="5" t="s">
        <v>74</v>
      </c>
      <c r="D67" s="5" t="str">
        <f>"202308190317"</f>
        <v>202308190317</v>
      </c>
      <c r="E67" s="6">
        <v>50.4</v>
      </c>
      <c r="F67" s="5"/>
    </row>
    <row r="68" ht="27" customHeight="1" spans="1:6">
      <c r="A68" s="5">
        <v>66</v>
      </c>
      <c r="B68" s="5" t="s">
        <v>46</v>
      </c>
      <c r="C68" s="5" t="s">
        <v>75</v>
      </c>
      <c r="D68" s="5" t="str">
        <f>"202308190330"</f>
        <v>202308190330</v>
      </c>
      <c r="E68" s="6">
        <v>49.5</v>
      </c>
      <c r="F68" s="5"/>
    </row>
    <row r="69" ht="27" customHeight="1" spans="1:6">
      <c r="A69" s="5">
        <v>67</v>
      </c>
      <c r="B69" s="5" t="s">
        <v>46</v>
      </c>
      <c r="C69" s="5" t="s">
        <v>76</v>
      </c>
      <c r="D69" s="5" t="str">
        <f>"202308190428"</f>
        <v>202308190428</v>
      </c>
      <c r="E69" s="6">
        <v>46.9</v>
      </c>
      <c r="F69" s="5"/>
    </row>
    <row r="70" ht="27" customHeight="1" spans="1:6">
      <c r="A70" s="5">
        <v>68</v>
      </c>
      <c r="B70" s="5" t="s">
        <v>46</v>
      </c>
      <c r="C70" s="5" t="s">
        <v>77</v>
      </c>
      <c r="D70" s="5" t="str">
        <f>"202308190423"</f>
        <v>202308190423</v>
      </c>
      <c r="E70" s="6">
        <v>46.7</v>
      </c>
      <c r="F70" s="5"/>
    </row>
    <row r="71" ht="27" customHeight="1" spans="1:6">
      <c r="A71" s="5">
        <v>69</v>
      </c>
      <c r="B71" s="5" t="s">
        <v>46</v>
      </c>
      <c r="C71" s="5" t="s">
        <v>78</v>
      </c>
      <c r="D71" s="5" t="str">
        <f>"202308190414"</f>
        <v>202308190414</v>
      </c>
      <c r="E71" s="6">
        <v>46.5</v>
      </c>
      <c r="F71" s="5"/>
    </row>
    <row r="72" ht="27" customHeight="1" spans="1:6">
      <c r="A72" s="5">
        <v>70</v>
      </c>
      <c r="B72" s="5" t="s">
        <v>46</v>
      </c>
      <c r="C72" s="5" t="s">
        <v>79</v>
      </c>
      <c r="D72" s="5" t="str">
        <f>"202308190306"</f>
        <v>202308190306</v>
      </c>
      <c r="E72" s="6">
        <v>45.7</v>
      </c>
      <c r="F72" s="5"/>
    </row>
    <row r="73" ht="27" customHeight="1" spans="1:6">
      <c r="A73" s="5">
        <v>71</v>
      </c>
      <c r="B73" s="5" t="s">
        <v>46</v>
      </c>
      <c r="C73" s="5" t="s">
        <v>80</v>
      </c>
      <c r="D73" s="5" t="str">
        <f>"202308190315"</f>
        <v>202308190315</v>
      </c>
      <c r="E73" s="6">
        <v>44.6</v>
      </c>
      <c r="F73" s="5"/>
    </row>
    <row r="74" ht="27" customHeight="1" spans="1:6">
      <c r="A74" s="5">
        <v>72</v>
      </c>
      <c r="B74" s="5" t="s">
        <v>46</v>
      </c>
      <c r="C74" s="5" t="s">
        <v>81</v>
      </c>
      <c r="D74" s="5" t="str">
        <f>"202308190221"</f>
        <v>202308190221</v>
      </c>
      <c r="E74" s="6">
        <v>44.2</v>
      </c>
      <c r="F74" s="5"/>
    </row>
    <row r="75" ht="27" customHeight="1" spans="1:6">
      <c r="A75" s="5">
        <v>73</v>
      </c>
      <c r="B75" s="5" t="s">
        <v>46</v>
      </c>
      <c r="C75" s="5" t="s">
        <v>82</v>
      </c>
      <c r="D75" s="5" t="str">
        <f>"202308190418"</f>
        <v>202308190418</v>
      </c>
      <c r="E75" s="6">
        <v>43.3</v>
      </c>
      <c r="F75" s="5"/>
    </row>
    <row r="76" ht="27" customHeight="1" spans="1:6">
      <c r="A76" s="5">
        <v>74</v>
      </c>
      <c r="B76" s="5" t="s">
        <v>46</v>
      </c>
      <c r="C76" s="5" t="s">
        <v>83</v>
      </c>
      <c r="D76" s="5" t="str">
        <f>"202308190424"</f>
        <v>202308190424</v>
      </c>
      <c r="E76" s="6">
        <v>43</v>
      </c>
      <c r="F76" s="5"/>
    </row>
    <row r="77" ht="27" customHeight="1" spans="1:6">
      <c r="A77" s="5">
        <v>75</v>
      </c>
      <c r="B77" s="5" t="s">
        <v>46</v>
      </c>
      <c r="C77" s="5" t="s">
        <v>84</v>
      </c>
      <c r="D77" s="5" t="str">
        <f>"202308190316"</f>
        <v>202308190316</v>
      </c>
      <c r="E77" s="6">
        <v>41.5</v>
      </c>
      <c r="F77" s="5"/>
    </row>
    <row r="78" ht="27" customHeight="1" spans="1:6">
      <c r="A78" s="5">
        <v>76</v>
      </c>
      <c r="B78" s="5" t="s">
        <v>46</v>
      </c>
      <c r="C78" s="5" t="s">
        <v>85</v>
      </c>
      <c r="D78" s="5" t="str">
        <f>"202308190419"</f>
        <v>202308190419</v>
      </c>
      <c r="E78" s="6">
        <v>40.7</v>
      </c>
      <c r="F78" s="5"/>
    </row>
    <row r="79" ht="27" customHeight="1" spans="1:6">
      <c r="A79" s="5">
        <v>77</v>
      </c>
      <c r="B79" s="5" t="s">
        <v>46</v>
      </c>
      <c r="C79" s="5" t="s">
        <v>86</v>
      </c>
      <c r="D79" s="5" t="str">
        <f>"202308190406"</f>
        <v>202308190406</v>
      </c>
      <c r="E79" s="6">
        <v>40</v>
      </c>
      <c r="F79" s="5"/>
    </row>
    <row r="80" ht="27" customHeight="1" spans="1:6">
      <c r="A80" s="5">
        <v>78</v>
      </c>
      <c r="B80" s="5" t="s">
        <v>46</v>
      </c>
      <c r="C80" s="5" t="s">
        <v>87</v>
      </c>
      <c r="D80" s="5" t="str">
        <f>"202308190426"</f>
        <v>202308190426</v>
      </c>
      <c r="E80" s="6">
        <v>40</v>
      </c>
      <c r="F80" s="5"/>
    </row>
    <row r="81" ht="27" customHeight="1" spans="1:6">
      <c r="A81" s="5">
        <v>79</v>
      </c>
      <c r="B81" s="5" t="s">
        <v>46</v>
      </c>
      <c r="C81" s="5" t="s">
        <v>88</v>
      </c>
      <c r="D81" s="5" t="str">
        <f>"202308190318"</f>
        <v>202308190318</v>
      </c>
      <c r="E81" s="6">
        <v>28.8</v>
      </c>
      <c r="F81" s="5"/>
    </row>
    <row r="82" ht="27" customHeight="1" spans="1:6">
      <c r="A82" s="5">
        <v>80</v>
      </c>
      <c r="B82" s="5" t="s">
        <v>46</v>
      </c>
      <c r="C82" s="5" t="s">
        <v>89</v>
      </c>
      <c r="D82" s="5" t="str">
        <f>"202308190219"</f>
        <v>202308190219</v>
      </c>
      <c r="E82" s="6">
        <v>0</v>
      </c>
      <c r="F82" s="5" t="s">
        <v>28</v>
      </c>
    </row>
    <row r="83" ht="27" customHeight="1" spans="1:6">
      <c r="A83" s="5">
        <v>81</v>
      </c>
      <c r="B83" s="5" t="s">
        <v>46</v>
      </c>
      <c r="C83" s="5" t="s">
        <v>90</v>
      </c>
      <c r="D83" s="5" t="str">
        <f>"202308190303"</f>
        <v>202308190303</v>
      </c>
      <c r="E83" s="6">
        <v>0</v>
      </c>
      <c r="F83" s="5" t="s">
        <v>28</v>
      </c>
    </row>
    <row r="84" ht="27" customHeight="1" spans="1:6">
      <c r="A84" s="5">
        <v>82</v>
      </c>
      <c r="B84" s="5" t="s">
        <v>46</v>
      </c>
      <c r="C84" s="5" t="s">
        <v>91</v>
      </c>
      <c r="D84" s="5" t="str">
        <f>"202308190305"</f>
        <v>202308190305</v>
      </c>
      <c r="E84" s="6">
        <v>0</v>
      </c>
      <c r="F84" s="5" t="s">
        <v>28</v>
      </c>
    </row>
    <row r="85" ht="27" customHeight="1" spans="1:6">
      <c r="A85" s="5">
        <v>83</v>
      </c>
      <c r="B85" s="5" t="s">
        <v>46</v>
      </c>
      <c r="C85" s="5" t="s">
        <v>92</v>
      </c>
      <c r="D85" s="5" t="str">
        <f>"202308190308"</f>
        <v>202308190308</v>
      </c>
      <c r="E85" s="6">
        <v>0</v>
      </c>
      <c r="F85" s="5" t="s">
        <v>28</v>
      </c>
    </row>
    <row r="86" ht="27" customHeight="1" spans="1:6">
      <c r="A86" s="5">
        <v>84</v>
      </c>
      <c r="B86" s="5" t="s">
        <v>46</v>
      </c>
      <c r="C86" s="5" t="s">
        <v>93</v>
      </c>
      <c r="D86" s="5" t="str">
        <f>"202308190310"</f>
        <v>202308190310</v>
      </c>
      <c r="E86" s="6">
        <v>0</v>
      </c>
      <c r="F86" s="5" t="s">
        <v>28</v>
      </c>
    </row>
    <row r="87" ht="27" customHeight="1" spans="1:6">
      <c r="A87" s="5">
        <v>85</v>
      </c>
      <c r="B87" s="5" t="s">
        <v>46</v>
      </c>
      <c r="C87" s="5" t="s">
        <v>94</v>
      </c>
      <c r="D87" s="5" t="str">
        <f>"202308190313"</f>
        <v>202308190313</v>
      </c>
      <c r="E87" s="6">
        <v>0</v>
      </c>
      <c r="F87" s="5" t="s">
        <v>28</v>
      </c>
    </row>
    <row r="88" ht="27" customHeight="1" spans="1:6">
      <c r="A88" s="5">
        <v>86</v>
      </c>
      <c r="B88" s="5" t="s">
        <v>46</v>
      </c>
      <c r="C88" s="5" t="s">
        <v>95</v>
      </c>
      <c r="D88" s="5" t="str">
        <f>"202308190314"</f>
        <v>202308190314</v>
      </c>
      <c r="E88" s="6">
        <v>0</v>
      </c>
      <c r="F88" s="5" t="s">
        <v>28</v>
      </c>
    </row>
    <row r="89" ht="27" customHeight="1" spans="1:6">
      <c r="A89" s="5">
        <v>87</v>
      </c>
      <c r="B89" s="5" t="s">
        <v>46</v>
      </c>
      <c r="C89" s="5" t="s">
        <v>96</v>
      </c>
      <c r="D89" s="5" t="str">
        <f>"202308190321"</f>
        <v>202308190321</v>
      </c>
      <c r="E89" s="6">
        <v>0</v>
      </c>
      <c r="F89" s="5" t="s">
        <v>28</v>
      </c>
    </row>
    <row r="90" ht="27" customHeight="1" spans="1:6">
      <c r="A90" s="5">
        <v>88</v>
      </c>
      <c r="B90" s="5" t="s">
        <v>46</v>
      </c>
      <c r="C90" s="5" t="s">
        <v>97</v>
      </c>
      <c r="D90" s="5" t="str">
        <f>"202308190322"</f>
        <v>202308190322</v>
      </c>
      <c r="E90" s="6">
        <v>0</v>
      </c>
      <c r="F90" s="5" t="s">
        <v>28</v>
      </c>
    </row>
    <row r="91" ht="27" customHeight="1" spans="1:6">
      <c r="A91" s="5">
        <v>89</v>
      </c>
      <c r="B91" s="5" t="s">
        <v>46</v>
      </c>
      <c r="C91" s="5" t="s">
        <v>98</v>
      </c>
      <c r="D91" s="5" t="str">
        <f>"202308190323"</f>
        <v>202308190323</v>
      </c>
      <c r="E91" s="6">
        <v>0</v>
      </c>
      <c r="F91" s="5" t="s">
        <v>28</v>
      </c>
    </row>
    <row r="92" ht="27" customHeight="1" spans="1:6">
      <c r="A92" s="5">
        <v>90</v>
      </c>
      <c r="B92" s="5" t="s">
        <v>46</v>
      </c>
      <c r="C92" s="5" t="s">
        <v>99</v>
      </c>
      <c r="D92" s="5" t="str">
        <f>"202308190324"</f>
        <v>202308190324</v>
      </c>
      <c r="E92" s="6">
        <v>0</v>
      </c>
      <c r="F92" s="5" t="s">
        <v>28</v>
      </c>
    </row>
    <row r="93" ht="27" customHeight="1" spans="1:6">
      <c r="A93" s="5">
        <v>91</v>
      </c>
      <c r="B93" s="5" t="s">
        <v>46</v>
      </c>
      <c r="C93" s="5" t="s">
        <v>100</v>
      </c>
      <c r="D93" s="5" t="str">
        <f>"202308190328"</f>
        <v>202308190328</v>
      </c>
      <c r="E93" s="6">
        <v>0</v>
      </c>
      <c r="F93" s="5" t="s">
        <v>28</v>
      </c>
    </row>
    <row r="94" ht="27" customHeight="1" spans="1:6">
      <c r="A94" s="5">
        <v>92</v>
      </c>
      <c r="B94" s="5" t="s">
        <v>46</v>
      </c>
      <c r="C94" s="5" t="s">
        <v>101</v>
      </c>
      <c r="D94" s="5" t="str">
        <f>"202308190401"</f>
        <v>202308190401</v>
      </c>
      <c r="E94" s="6">
        <v>0</v>
      </c>
      <c r="F94" s="5" t="s">
        <v>28</v>
      </c>
    </row>
    <row r="95" ht="27" customHeight="1" spans="1:6">
      <c r="A95" s="5">
        <v>93</v>
      </c>
      <c r="B95" s="5" t="s">
        <v>46</v>
      </c>
      <c r="C95" s="5" t="s">
        <v>102</v>
      </c>
      <c r="D95" s="5" t="str">
        <f>"202308190402"</f>
        <v>202308190402</v>
      </c>
      <c r="E95" s="6">
        <v>0</v>
      </c>
      <c r="F95" s="5" t="s">
        <v>28</v>
      </c>
    </row>
    <row r="96" ht="27" customHeight="1" spans="1:6">
      <c r="A96" s="5">
        <v>94</v>
      </c>
      <c r="B96" s="5" t="s">
        <v>46</v>
      </c>
      <c r="C96" s="5" t="s">
        <v>103</v>
      </c>
      <c r="D96" s="5" t="str">
        <f>"202308190403"</f>
        <v>202308190403</v>
      </c>
      <c r="E96" s="6">
        <v>0</v>
      </c>
      <c r="F96" s="5" t="s">
        <v>28</v>
      </c>
    </row>
    <row r="97" ht="27" customHeight="1" spans="1:6">
      <c r="A97" s="5">
        <v>95</v>
      </c>
      <c r="B97" s="5" t="s">
        <v>46</v>
      </c>
      <c r="C97" s="5" t="s">
        <v>104</v>
      </c>
      <c r="D97" s="5" t="str">
        <f>"202308190404"</f>
        <v>202308190404</v>
      </c>
      <c r="E97" s="6">
        <v>0</v>
      </c>
      <c r="F97" s="5" t="s">
        <v>28</v>
      </c>
    </row>
    <row r="98" ht="27" customHeight="1" spans="1:6">
      <c r="A98" s="5">
        <v>96</v>
      </c>
      <c r="B98" s="5" t="s">
        <v>46</v>
      </c>
      <c r="C98" s="5" t="s">
        <v>105</v>
      </c>
      <c r="D98" s="5" t="str">
        <f>"202308190405"</f>
        <v>202308190405</v>
      </c>
      <c r="E98" s="6">
        <v>0</v>
      </c>
      <c r="F98" s="5" t="s">
        <v>28</v>
      </c>
    </row>
    <row r="99" ht="27" customHeight="1" spans="1:6">
      <c r="A99" s="5">
        <v>97</v>
      </c>
      <c r="B99" s="5" t="s">
        <v>46</v>
      </c>
      <c r="C99" s="5" t="s">
        <v>106</v>
      </c>
      <c r="D99" s="5" t="str">
        <f>"202308190409"</f>
        <v>202308190409</v>
      </c>
      <c r="E99" s="6">
        <v>0</v>
      </c>
      <c r="F99" s="5" t="s">
        <v>28</v>
      </c>
    </row>
    <row r="100" ht="27" customHeight="1" spans="1:6">
      <c r="A100" s="5">
        <v>98</v>
      </c>
      <c r="B100" s="5" t="s">
        <v>46</v>
      </c>
      <c r="C100" s="5" t="s">
        <v>107</v>
      </c>
      <c r="D100" s="5" t="str">
        <f>"202308190413"</f>
        <v>202308190413</v>
      </c>
      <c r="E100" s="6">
        <v>0</v>
      </c>
      <c r="F100" s="5" t="s">
        <v>28</v>
      </c>
    </row>
    <row r="101" ht="27" customHeight="1" spans="1:6">
      <c r="A101" s="5">
        <v>99</v>
      </c>
      <c r="B101" s="5" t="s">
        <v>46</v>
      </c>
      <c r="C101" s="5" t="s">
        <v>108</v>
      </c>
      <c r="D101" s="5" t="str">
        <f>"202308190415"</f>
        <v>202308190415</v>
      </c>
      <c r="E101" s="6">
        <v>0</v>
      </c>
      <c r="F101" s="5" t="s">
        <v>28</v>
      </c>
    </row>
    <row r="102" ht="27" customHeight="1" spans="1:6">
      <c r="A102" s="5">
        <v>100</v>
      </c>
      <c r="B102" s="5" t="s">
        <v>46</v>
      </c>
      <c r="C102" s="5" t="s">
        <v>109</v>
      </c>
      <c r="D102" s="5" t="str">
        <f>"202308190416"</f>
        <v>202308190416</v>
      </c>
      <c r="E102" s="6">
        <v>0</v>
      </c>
      <c r="F102" s="5" t="s">
        <v>28</v>
      </c>
    </row>
    <row r="103" ht="27" customHeight="1" spans="1:6">
      <c r="A103" s="5">
        <v>101</v>
      </c>
      <c r="B103" s="5" t="s">
        <v>46</v>
      </c>
      <c r="C103" s="5" t="s">
        <v>110</v>
      </c>
      <c r="D103" s="5" t="str">
        <f>"202308190427"</f>
        <v>202308190427</v>
      </c>
      <c r="E103" s="6">
        <v>0</v>
      </c>
      <c r="F103" s="5" t="s">
        <v>28</v>
      </c>
    </row>
    <row r="104" ht="27" customHeight="1" spans="1:6">
      <c r="A104" s="5">
        <v>102</v>
      </c>
      <c r="B104" s="5" t="s">
        <v>46</v>
      </c>
      <c r="C104" s="5" t="s">
        <v>111</v>
      </c>
      <c r="D104" s="5" t="str">
        <f>"202308190430"</f>
        <v>202308190430</v>
      </c>
      <c r="E104" s="6">
        <v>0</v>
      </c>
      <c r="F104" s="5" t="s">
        <v>28</v>
      </c>
    </row>
    <row r="105" ht="27" customHeight="1" spans="1:6">
      <c r="A105" s="5">
        <v>103</v>
      </c>
      <c r="B105" s="5" t="s">
        <v>112</v>
      </c>
      <c r="C105" s="5" t="s">
        <v>113</v>
      </c>
      <c r="D105" s="5" t="str">
        <f>"202308190209"</f>
        <v>202308190209</v>
      </c>
      <c r="E105" s="6">
        <v>60.9</v>
      </c>
      <c r="F105" s="5"/>
    </row>
    <row r="106" ht="27" customHeight="1" spans="1:6">
      <c r="A106" s="5">
        <v>104</v>
      </c>
      <c r="B106" s="5" t="s">
        <v>112</v>
      </c>
      <c r="C106" s="5" t="s">
        <v>114</v>
      </c>
      <c r="D106" s="5" t="str">
        <f>"202308190211"</f>
        <v>202308190211</v>
      </c>
      <c r="E106" s="6">
        <v>55.6</v>
      </c>
      <c r="F106" s="5"/>
    </row>
    <row r="107" ht="27" customHeight="1" spans="1:6">
      <c r="A107" s="5">
        <v>105</v>
      </c>
      <c r="B107" s="5" t="s">
        <v>112</v>
      </c>
      <c r="C107" s="5" t="s">
        <v>115</v>
      </c>
      <c r="D107" s="5" t="str">
        <f>"202308190210"</f>
        <v>202308190210</v>
      </c>
      <c r="E107" s="6">
        <v>54.8</v>
      </c>
      <c r="F107" s="5"/>
    </row>
    <row r="108" ht="27" customHeight="1" spans="1:6">
      <c r="A108" s="5">
        <v>106</v>
      </c>
      <c r="B108" s="5" t="s">
        <v>112</v>
      </c>
      <c r="C108" s="5" t="s">
        <v>116</v>
      </c>
      <c r="D108" s="5" t="str">
        <f>"202308190214"</f>
        <v>202308190214</v>
      </c>
      <c r="E108" s="6">
        <v>48.8</v>
      </c>
      <c r="F108" s="5"/>
    </row>
    <row r="109" ht="27" customHeight="1" spans="1:6">
      <c r="A109" s="5">
        <v>107</v>
      </c>
      <c r="B109" s="5" t="s">
        <v>112</v>
      </c>
      <c r="C109" s="5" t="s">
        <v>117</v>
      </c>
      <c r="D109" s="5" t="str">
        <f>"202308190213"</f>
        <v>202308190213</v>
      </c>
      <c r="E109" s="6">
        <v>48.3</v>
      </c>
      <c r="F109" s="5"/>
    </row>
    <row r="110" ht="27" customHeight="1" spans="1:6">
      <c r="A110" s="5">
        <v>108</v>
      </c>
      <c r="B110" s="5" t="s">
        <v>112</v>
      </c>
      <c r="C110" s="5" t="s">
        <v>118</v>
      </c>
      <c r="D110" s="5" t="str">
        <f>"202308190208"</f>
        <v>202308190208</v>
      </c>
      <c r="E110" s="6">
        <v>0</v>
      </c>
      <c r="F110" s="5" t="s">
        <v>28</v>
      </c>
    </row>
    <row r="111" ht="27" customHeight="1" spans="1:6">
      <c r="A111" s="5">
        <v>109</v>
      </c>
      <c r="B111" s="5" t="s">
        <v>112</v>
      </c>
      <c r="C111" s="5" t="s">
        <v>119</v>
      </c>
      <c r="D111" s="5" t="str">
        <f>"202308190212"</f>
        <v>202308190212</v>
      </c>
      <c r="E111" s="6">
        <v>0</v>
      </c>
      <c r="F111" s="5" t="s">
        <v>28</v>
      </c>
    </row>
    <row r="112" ht="27" customHeight="1" spans="1:6">
      <c r="A112" s="5">
        <v>110</v>
      </c>
      <c r="B112" s="5" t="s">
        <v>112</v>
      </c>
      <c r="C112" s="5" t="s">
        <v>120</v>
      </c>
      <c r="D112" s="5" t="str">
        <f>"202308190215"</f>
        <v>202308190215</v>
      </c>
      <c r="E112" s="6">
        <v>0</v>
      </c>
      <c r="F112" s="5" t="s">
        <v>28</v>
      </c>
    </row>
    <row r="113" ht="27" customHeight="1" spans="1:6">
      <c r="A113" s="5">
        <v>111</v>
      </c>
      <c r="B113" s="5" t="s">
        <v>112</v>
      </c>
      <c r="C113" s="5" t="s">
        <v>121</v>
      </c>
      <c r="D113" s="5" t="str">
        <f>"202308190216"</f>
        <v>202308190216</v>
      </c>
      <c r="E113" s="6">
        <v>0</v>
      </c>
      <c r="F113" s="5" t="s">
        <v>28</v>
      </c>
    </row>
    <row r="114" ht="27" customHeight="1" spans="1:6">
      <c r="A114" s="5">
        <v>112</v>
      </c>
      <c r="B114" s="5" t="s">
        <v>112</v>
      </c>
      <c r="C114" s="5" t="s">
        <v>122</v>
      </c>
      <c r="D114" s="5" t="str">
        <f>"202308190217"</f>
        <v>202308190217</v>
      </c>
      <c r="E114" s="6">
        <v>0</v>
      </c>
      <c r="F114" s="5" t="s">
        <v>28</v>
      </c>
    </row>
  </sheetData>
  <sheetProtection selectLockedCells="1" selectUnlockedCells="1"/>
  <mergeCells count="1">
    <mergeCell ref="A1:F1"/>
  </mergeCells>
  <printOptions horizontalCentered="1"/>
  <pageMargins left="0.393700787401575" right="0.393700787401575" top="0.393700787401575" bottom="0.31496062992126" header="0.31496062992126" footer="0.07874015748031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2023-08-22T03:53:00Z</cp:lastPrinted>
  <dcterms:modified xsi:type="dcterms:W3CDTF">2023-08-22T09:07:10Z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359F9CC15EB04A0E9209AA3357C89E4E_13</vt:lpwstr>
  </property>
  <property fmtid="{D5CDD505-2E9C-101B-9397-08002B2CF9AE}" pid="3" name="KSOProductBuildVer">
    <vt:lpwstr>2052-11.8.2.8411</vt:lpwstr>
  </property>
</Properties>
</file>